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家具类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ABE2B781FA9E4985B8E441E18A69695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7810" y="43408600"/>
          <a:ext cx="6019800" cy="601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CCBE86025A5B466CB5FE449A9144C77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07810" y="43091100"/>
          <a:ext cx="6019800" cy="601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17B6793B14EF4F6BB7A3CDE54EECB3AD" descr="WPS图片(1)"/>
        <xdr:cNvPicPr/>
      </xdr:nvPicPr>
      <xdr:blipFill>
        <a:blip r:embed="rId2"/>
        <a:stretch>
          <a:fillRect/>
        </a:stretch>
      </xdr:blipFill>
      <xdr:spPr>
        <a:xfrm>
          <a:off x="0" y="0"/>
          <a:ext cx="4389120" cy="4183380"/>
        </a:xfrm>
        <a:prstGeom prst="rect">
          <a:avLst/>
        </a:prstGeom>
      </xdr:spPr>
    </xdr:pic>
  </etc:cellImage>
  <etc:cellImage>
    <xdr:pic>
      <xdr:nvPicPr>
        <xdr:cNvPr id="75" name="ID_995DDCBD43144EC686607DB624EF3F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73850" y="1320800"/>
          <a:ext cx="4695825" cy="466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988858D435704924BA43F42E5C0794A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07810" y="1752600"/>
          <a:ext cx="8020050" cy="7181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9" name="ID_CF8EF33D22F74AF0A0D8F57D9A18F1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2130" y="2387600"/>
          <a:ext cx="5705475" cy="5629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2504B41579B94DE9AC643C50E70FE0F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29680" y="3149600"/>
          <a:ext cx="8315325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7" name="ID_874A62E99DA14D298CD5B1BF7C17410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12130" y="2705100"/>
          <a:ext cx="9315450" cy="6629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95B4EC6D22274FB4B98F3880D61320D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96585" y="5372100"/>
          <a:ext cx="6000750" cy="391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2D0491A4A33B468FAD48084B7BF4684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96585" y="6959600"/>
          <a:ext cx="5715000" cy="4514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" name="ID_CA3D725A62B5419391C7FE2AF4123B6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98795" y="9753600"/>
          <a:ext cx="3771900" cy="4457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D5617724A4B146CC8FD0630FCE2E81A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12130" y="2705100"/>
          <a:ext cx="5400675" cy="374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43CA76E32AED4FF4A64685E1C42FDFA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12130" y="14579600"/>
          <a:ext cx="4467225" cy="352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3" name="ID_9264259605E14FBCBDD87CD3F9EF55A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888355" y="19977100"/>
          <a:ext cx="5353050" cy="454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8685F706AF834E6D8578C5CF8785CA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612130" y="26454100"/>
          <a:ext cx="3810000" cy="5057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4" name="ID_0760C01309DD4AAA860834EDF5BCD97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888355" y="32804100"/>
          <a:ext cx="2247900" cy="2695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235F8FB9E3E04B6F8490D38BBB7CDFD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696585" y="23787100"/>
          <a:ext cx="5886450" cy="5934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6" name="ID_17A10583A05243C1B06A83FA6A2CCCF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888355" y="29565600"/>
          <a:ext cx="5486400" cy="5048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0" name="ID_71C3091EF98346B8B716D014F85B384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888355" y="33756600"/>
          <a:ext cx="3819525" cy="26955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<sst xmlns="http://schemas.openxmlformats.org/spreadsheetml/2006/main" count="98" uniqueCount="81">
  <si>
    <t>福州软件职业技术学院书画艺术实训室家具采购项目清单（家具类）</t>
  </si>
  <si>
    <t>序号</t>
  </si>
  <si>
    <t>教室</t>
  </si>
  <si>
    <t>设备名称</t>
  </si>
  <si>
    <t>图片</t>
  </si>
  <si>
    <t>型号规格</t>
  </si>
  <si>
    <t>数量</t>
  </si>
  <si>
    <t>参考链接</t>
  </si>
  <si>
    <t>备注</t>
  </si>
  <si>
    <t>书画实训室</t>
  </si>
  <si>
    <t>书法国画学生桌</t>
  </si>
  <si>
    <t>240*120*75cm 板厚5mm</t>
  </si>
  <si>
    <t>http://b.mtw.so/6ay3Lr</t>
  </si>
  <si>
    <t>颜色015光面</t>
  </si>
  <si>
    <t>马鞍凳</t>
  </si>
  <si>
    <t>橡胶木</t>
  </si>
  <si>
    <t>http://b.mtw.so/6i9dfe</t>
  </si>
  <si>
    <t>书画教室教师桌椅</t>
  </si>
  <si>
    <t>200*100*80cm</t>
  </si>
  <si>
    <t>http://b.mtw.so/5yVxBz</t>
  </si>
  <si>
    <t>1桌1圈椅</t>
  </si>
  <si>
    <t>博古架</t>
  </si>
  <si>
    <t xml:space="preserve">228*25*200cm </t>
  </si>
  <si>
    <t>http://b.mtw.so/6pArHJ</t>
  </si>
  <si>
    <t>楠竹</t>
  </si>
  <si>
    <t>洞洞板展示墙</t>
  </si>
  <si>
    <t>350*150cm</t>
  </si>
  <si>
    <t>http://b.mtw.so/6ay3Ut</t>
  </si>
  <si>
    <t>松木</t>
  </si>
  <si>
    <t>漆艺&amp;版画实训室</t>
  </si>
  <si>
    <t>漆画版画工作台</t>
  </si>
  <si>
    <t>200*118*74cm</t>
  </si>
  <si>
    <t>http://b.mtw.so/5yVJ6X</t>
  </si>
  <si>
    <t>钢化玻璃定做</t>
  </si>
  <si>
    <t>120*100cm 厚度8mm</t>
  </si>
  <si>
    <t>http://b.mtw.so/5zCLw6</t>
  </si>
  <si>
    <t>厚度8mm</t>
  </si>
  <si>
    <t>牛角椅子</t>
  </si>
  <si>
    <t>PP材质</t>
  </si>
  <si>
    <t>http://b.mtw.so/5yVtzz</t>
  </si>
  <si>
    <t>阴干房置物架</t>
  </si>
  <si>
    <t>150*60*200cm</t>
  </si>
  <si>
    <t>http://b.mtw.so/6axoPH</t>
  </si>
  <si>
    <t>钢材质</t>
  </si>
  <si>
    <t>非遗传承技艺实训室</t>
  </si>
  <si>
    <t>雕塑创作桌子</t>
  </si>
  <si>
    <t>200*120*75cm</t>
  </si>
  <si>
    <t>http://b.mtw.so/631cbW</t>
  </si>
  <si>
    <t>实木桌面50mm</t>
  </si>
  <si>
    <t>带锁陈列架</t>
  </si>
  <si>
    <t>200*40*200cm</t>
  </si>
  <si>
    <t>http://b.mtw.so/5ySm5L</t>
  </si>
  <si>
    <t>刨花板</t>
  </si>
  <si>
    <t>综合展区</t>
  </si>
  <si>
    <t>十八纸展示柜</t>
  </si>
  <si>
    <t>高112宽38长300cm</t>
  </si>
  <si>
    <t>http://b.mtw.so/5zG88C</t>
  </si>
  <si>
    <t>展柜</t>
  </si>
  <si>
    <t>240*45*200cm</t>
  </si>
  <si>
    <t>http://b.mtw.so/5H9bHR</t>
  </si>
  <si>
    <t>桦木海洋板铝型材</t>
  </si>
  <si>
    <t>名师工作室</t>
  </si>
  <si>
    <t>电动升降桌</t>
  </si>
  <si>
    <t>240*85*（69-113）cm</t>
  </si>
  <si>
    <t>http://b.mtw.so/5zCXXI</t>
  </si>
  <si>
    <t>黑胡桃木</t>
  </si>
  <si>
    <t>三脚圆凳</t>
  </si>
  <si>
    <t>http://b.mtw.so/6x6efU</t>
  </si>
  <si>
    <t>Artek Stool 60</t>
  </si>
  <si>
    <t>移动茶几</t>
  </si>
  <si>
    <t>100*100*100cm</t>
  </si>
  <si>
    <t>http://b.mtw.so/6pArNn</t>
  </si>
  <si>
    <t>茶具</t>
  </si>
  <si>
    <t>http://b.mtw.so/6pArPX</t>
  </si>
  <si>
    <t>盖碗套装（10头）</t>
  </si>
  <si>
    <t>数字板绘教室</t>
  </si>
  <si>
    <t>学生电脑桌</t>
  </si>
  <si>
    <t>160*70*75cm</t>
  </si>
  <si>
    <t>http://b.mtw.so/5zIcEw</t>
  </si>
  <si>
    <t>教师讲台桌</t>
  </si>
  <si>
    <t>120*60*75cm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</si>
</sst>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8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sz val="16"/>
      <color theme="1"/>
      <name val="微软雅黑"/>
      <charset val="134"/>
    </font>
    <font>
      <b/>
      <sz val="24"/>
      <color theme="1" tint="0.15"/>
      <name val="微软雅黑"/>
      <charset val="134"/>
    </font>
    <font>
      <b/>
      <sz val="16"/>
      <color theme="0"/>
      <name val="微软雅黑"/>
      <charset val="134"/>
    </font>
    <font>
      <b/>
      <sz val="14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name val="微软雅黑"/>
      <charset val="0"/>
    </font>
    <font>
      <sz val="12"/>
      <name val="微软雅黑"/>
      <charset val="134"/>
    </font>
    <font>
      <sz val="12"/>
      <color rgb="FFFF0000"/>
      <name val="微软雅黑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74BD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4" xfId="6" applyBorder="1" applyAlignment="1">
      <alignment horizontal="center" vertical="center"/>
    </xf>
    <xf numFmtId="5" fontId="1" fillId="0" borderId="4" xfId="0" applyNumberFormat="1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4" xfId="6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44" fontId="1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hyperlink" Target="http://b.mtw.so/6ay3Lr" TargetMode="External"/><Relationship Id="rId5" Type="http://schemas.openxmlformats.org/officeDocument/2006/relationships/hyperlink" Target="http://b.mtw.so/631cbW" TargetMode="External"/><Relationship Id="rId4" Type="http://schemas.openxmlformats.org/officeDocument/2006/relationships/hyperlink" Target="http://b.mtw.so/5yVxBz" TargetMode="External"/><Relationship Id="rId3" Type="http://schemas.openxmlformats.org/officeDocument/2006/relationships/hyperlink" Target="http://b.mtw.so/5yVJ6X" TargetMode="External"/><Relationship Id="rId2" Type="http://schemas.openxmlformats.org/officeDocument/2006/relationships/hyperlink" Target="http://b.mtw.so/5zG88C" TargetMode="External"/><Relationship Id="rId1" Type="http://schemas.openxmlformats.org/officeDocument/2006/relationships/hyperlink" Target="http://b.mtw.so/5yVtz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tabSelected="1" zoomScale="85" zoomScaleNormal="85" workbookViewId="0">
      <selection activeCell="A1" sqref="A1:H1"/>
    </sheetView>
  </sheetViews>
  <sheetFormatPr defaultColWidth="11.75" defaultRowHeight="25" customHeight="1"/>
  <cols>
    <col min="1" max="1" width="12.7833333333333" style="3" customWidth="1"/>
    <col min="2" max="2" width="24.1083333333333" style="3" customWidth="1"/>
    <col min="3" max="3" width="25.375" style="1" customWidth="1"/>
    <col min="4" max="4" width="14.25" style="1" customWidth="1"/>
    <col min="5" max="5" width="32.4083333333333" style="1" customWidth="1"/>
    <col min="6" max="6" width="11.475" style="1" customWidth="1"/>
    <col min="7" max="7" width="30.9333333333333" style="3" customWidth="1"/>
    <col min="8" max="8" width="36.6083333333333" style="3" customWidth="1"/>
    <col min="9" max="16375" width="11.75" style="1" customWidth="1"/>
    <col min="16376" max="16377" width="11.75" style="1"/>
    <col min="16378" max="16384" width="11.75" style="4"/>
  </cols>
  <sheetData>
    <row r="1" s="1" customFormat="1" ht="42" customHeight="1" spans="1:10">
      <c r="A1" s="5" t="s">
        <v>0</v>
      </c>
      <c r="B1" s="5"/>
      <c r="C1" s="5"/>
      <c r="D1" s="5"/>
      <c r="E1" s="5"/>
      <c r="F1" s="5"/>
      <c r="G1" s="5"/>
      <c r="H1" s="5"/>
      <c r="I1" s="19"/>
      <c r="J1" s="19"/>
    </row>
    <row r="2" s="2" customFormat="1" ht="31" customHeight="1" spans="1:8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9" t="s">
        <v>10</v>
      </c>
      <c r="D3" s="9" t="str">
        <f>_xlfn.DISPIMG("ID_995DDCBD43144EC686607DB624EF3F04",1)</f>
        <v>=DISPIMG("ID_995DDCBD43144EC686607DB624EF3F04",1)</v>
      </c>
      <c r="E3" s="9" t="s">
        <v>11</v>
      </c>
      <c r="F3" s="9">
        <v>10</v>
      </c>
      <c r="G3" s="11" t="s">
        <v>12</v>
      </c>
      <c r="H3" s="12" t="s">
        <v>13</v>
      </c>
    </row>
    <row r="4" s="1" customFormat="1" customHeight="1" spans="1:8">
      <c r="A4" s="9">
        <v>2</v>
      </c>
      <c r="B4" s="10"/>
      <c r="C4" s="9" t="s">
        <v>14</v>
      </c>
      <c r="D4" s="9" t="str">
        <f>_xlfn.DISPIMG("ID_988858D435704924BA43F42E5C0794AC",1)</f>
        <v>=DISPIMG("ID_988858D435704924BA43F42E5C0794AC",1)</v>
      </c>
      <c r="E4" s="9" t="s">
        <v>15</v>
      </c>
      <c r="F4" s="9">
        <v>40</v>
      </c>
      <c r="G4" s="13" t="s">
        <v>16</v>
      </c>
      <c r="H4" s="12"/>
    </row>
    <row r="5" s="1" customFormat="1" customHeight="1" spans="1:8">
      <c r="A5" s="9">
        <v>3</v>
      </c>
      <c r="B5" s="10"/>
      <c r="C5" s="9" t="s">
        <v>17</v>
      </c>
      <c r="D5" s="9" t="str">
        <f>_xlfn.DISPIMG("ID_2504B41579B94DE9AC643C50E70FE0FF",1)</f>
        <v>=DISPIMG("ID_2504B41579B94DE9AC643C50E70FE0FF",1)</v>
      </c>
      <c r="E5" s="9" t="s">
        <v>18</v>
      </c>
      <c r="F5" s="9">
        <v>1</v>
      </c>
      <c r="G5" s="13" t="s">
        <v>19</v>
      </c>
      <c r="H5" s="12" t="s">
        <v>20</v>
      </c>
    </row>
    <row r="6" s="1" customFormat="1" customHeight="1" spans="1:8">
      <c r="A6" s="9">
        <v>4</v>
      </c>
      <c r="B6" s="10"/>
      <c r="C6" s="9" t="s">
        <v>21</v>
      </c>
      <c r="D6" s="9" t="str">
        <f>_xlfn.DISPIMG("ID_CF8EF33D22F74AF0A0D8F57D9A18F179",1)</f>
        <v>=DISPIMG("ID_CF8EF33D22F74AF0A0D8F57D9A18F179",1)</v>
      </c>
      <c r="E6" s="9" t="s">
        <v>22</v>
      </c>
      <c r="F6" s="9">
        <v>2</v>
      </c>
      <c r="G6" s="14" t="s">
        <v>23</v>
      </c>
      <c r="H6" s="12" t="s">
        <v>24</v>
      </c>
    </row>
    <row r="7" s="1" customFormat="1" customHeight="1" spans="1:8">
      <c r="A7" s="9">
        <v>5</v>
      </c>
      <c r="B7" s="10"/>
      <c r="C7" s="9" t="s">
        <v>25</v>
      </c>
      <c r="D7" s="9" t="str">
        <f>_xlfn.DISPIMG("ID_874A62E99DA14D298CD5B1BF7C17410B",1)</f>
        <v>=DISPIMG("ID_874A62E99DA14D298CD5B1BF7C17410B",1)</v>
      </c>
      <c r="E7" s="9" t="s">
        <v>26</v>
      </c>
      <c r="F7" s="9">
        <v>2</v>
      </c>
      <c r="G7" s="14" t="s">
        <v>27</v>
      </c>
      <c r="H7" s="12" t="s">
        <v>28</v>
      </c>
    </row>
    <row r="8" s="1" customFormat="1" customHeight="1" spans="1:8">
      <c r="A8" s="9">
        <v>7</v>
      </c>
      <c r="B8" s="10" t="s">
        <v>29</v>
      </c>
      <c r="C8" s="9" t="s">
        <v>30</v>
      </c>
      <c r="D8" s="9" t="str">
        <f>_xlfn.DISPIMG("ID_95B4EC6D22274FB4B98F3880D61320D1",1)</f>
        <v>=DISPIMG("ID_95B4EC6D22274FB4B98F3880D61320D1",1)</v>
      </c>
      <c r="E8" s="9" t="s">
        <v>31</v>
      </c>
      <c r="F8" s="9">
        <v>8</v>
      </c>
      <c r="G8" s="13" t="s">
        <v>32</v>
      </c>
      <c r="H8" s="12"/>
    </row>
    <row r="9" s="1" customFormat="1" customHeight="1" spans="1:8">
      <c r="A9" s="9">
        <v>8</v>
      </c>
      <c r="B9" s="10"/>
      <c r="C9" s="9" t="s">
        <v>33</v>
      </c>
      <c r="D9" s="9" t="str">
        <f>_xlfn.DISPIMG("ID_2D0491A4A33B468FAD48084B7BF46849",1)</f>
        <v>=DISPIMG("ID_2D0491A4A33B468FAD48084B7BF46849",1)</v>
      </c>
      <c r="E9" s="15" t="s">
        <v>34</v>
      </c>
      <c r="F9" s="9">
        <v>8</v>
      </c>
      <c r="G9" s="13" t="s">
        <v>35</v>
      </c>
      <c r="H9" s="12" t="s">
        <v>36</v>
      </c>
    </row>
    <row r="10" s="1" customFormat="1" customHeight="1" spans="1:8">
      <c r="A10" s="9">
        <v>9</v>
      </c>
      <c r="B10" s="10"/>
      <c r="C10" s="9" t="s">
        <v>37</v>
      </c>
      <c r="D10" s="9" t="str">
        <f>_xlfn.DISPIMG("ID_17B6793B14EF4F6BB7A3CDE54EECB3AD",1)</f>
        <v>=DISPIMG("ID_17B6793B14EF4F6BB7A3CDE54EECB3AD",1)</v>
      </c>
      <c r="E10" s="9" t="s">
        <v>38</v>
      </c>
      <c r="F10" s="9">
        <v>37</v>
      </c>
      <c r="G10" s="13" t="s">
        <v>39</v>
      </c>
      <c r="H10" s="12"/>
    </row>
    <row r="11" s="1" customFormat="1" customHeight="1" spans="1:8">
      <c r="A11" s="9">
        <v>10</v>
      </c>
      <c r="B11" s="10"/>
      <c r="C11" s="9" t="s">
        <v>40</v>
      </c>
      <c r="D11" s="9" t="str">
        <f>_xlfn.DISPIMG("ID_CA3D725A62B5419391C7FE2AF4123B68",1)</f>
        <v>=DISPIMG("ID_CA3D725A62B5419391C7FE2AF4123B68",1)</v>
      </c>
      <c r="E11" s="9" t="s">
        <v>41</v>
      </c>
      <c r="F11" s="9">
        <v>4</v>
      </c>
      <c r="G11" s="13" t="s">
        <v>42</v>
      </c>
      <c r="H11" s="12" t="s">
        <v>43</v>
      </c>
    </row>
    <row r="12" s="1" customFormat="1" customHeight="1" spans="1:8">
      <c r="A12" s="9">
        <v>11</v>
      </c>
      <c r="B12" s="10"/>
      <c r="C12" s="9" t="s">
        <v>21</v>
      </c>
      <c r="D12" s="9" t="str">
        <f>_xlfn.DISPIMG("ID_CF8EF33D22F74AF0A0D8F57D9A18F179",1)</f>
        <v>=DISPIMG("ID_CF8EF33D22F74AF0A0D8F57D9A18F179",1)</v>
      </c>
      <c r="E12" s="9" t="s">
        <v>22</v>
      </c>
      <c r="F12" s="9">
        <v>2</v>
      </c>
      <c r="G12" s="14" t="s">
        <v>23</v>
      </c>
      <c r="H12" s="12" t="s">
        <v>24</v>
      </c>
    </row>
    <row r="13" s="1" customFormat="1" customHeight="1" spans="1:8">
      <c r="A13" s="9">
        <v>13</v>
      </c>
      <c r="B13" s="10" t="s">
        <v>44</v>
      </c>
      <c r="C13" s="9" t="s">
        <v>45</v>
      </c>
      <c r="D13" s="9" t="str">
        <f>_xlfn.DISPIMG("ID_43CA76E32AED4FF4A64685E1C42FDFAE",1)</f>
        <v>=DISPIMG("ID_43CA76E32AED4FF4A64685E1C42FDFAE",1)</v>
      </c>
      <c r="E13" s="9" t="s">
        <v>46</v>
      </c>
      <c r="F13" s="9">
        <v>8</v>
      </c>
      <c r="G13" s="13" t="s">
        <v>47</v>
      </c>
      <c r="H13" s="12" t="s">
        <v>48</v>
      </c>
    </row>
    <row r="14" s="1" customFormat="1" customHeight="1" spans="1:8">
      <c r="A14" s="9">
        <v>14</v>
      </c>
      <c r="B14" s="10"/>
      <c r="C14" s="9" t="s">
        <v>37</v>
      </c>
      <c r="D14" s="9" t="str">
        <f>_xlfn.DISPIMG("ID_17B6793B14EF4F6BB7A3CDE54EECB3AD",1)</f>
        <v>=DISPIMG("ID_17B6793B14EF4F6BB7A3CDE54EECB3AD",1)</v>
      </c>
      <c r="E14" s="9" t="s">
        <v>38</v>
      </c>
      <c r="F14" s="9">
        <v>36</v>
      </c>
      <c r="G14" s="13" t="s">
        <v>39</v>
      </c>
      <c r="H14" s="12"/>
    </row>
    <row r="15" s="1" customFormat="1" customHeight="1" spans="1:8">
      <c r="A15" s="9">
        <v>15</v>
      </c>
      <c r="B15" s="10"/>
      <c r="C15" s="9" t="s">
        <v>49</v>
      </c>
      <c r="D15" s="9" t="str">
        <f>_xlfn.DISPIMG("ID_9264259605E14FBCBDD87CD3F9EF55A2",1)</f>
        <v>=DISPIMG("ID_9264259605E14FBCBDD87CD3F9EF55A2",1)</v>
      </c>
      <c r="E15" s="9" t="s">
        <v>50</v>
      </c>
      <c r="F15" s="9">
        <v>3</v>
      </c>
      <c r="G15" s="13" t="s">
        <v>51</v>
      </c>
      <c r="H15" s="12" t="s">
        <v>52</v>
      </c>
    </row>
    <row r="16" s="1" customFormat="1" customHeight="1" spans="1:8">
      <c r="A16" s="9">
        <v>17</v>
      </c>
      <c r="B16" s="10" t="s">
        <v>53</v>
      </c>
      <c r="C16" s="9" t="s">
        <v>54</v>
      </c>
      <c r="D16" s="9" t="str">
        <f>_xlfn.DISPIMG("ID_235F8FB9E3E04B6F8490D38BBB7CDFD5",1)</f>
        <v>=DISPIMG("ID_235F8FB9E3E04B6F8490D38BBB7CDFD5",1)</v>
      </c>
      <c r="E16" s="9" t="s">
        <v>55</v>
      </c>
      <c r="F16" s="9">
        <v>1</v>
      </c>
      <c r="G16" s="13" t="s">
        <v>56</v>
      </c>
      <c r="H16" s="12"/>
    </row>
    <row r="17" s="1" customFormat="1" customHeight="1" spans="1:8">
      <c r="A17" s="9">
        <v>18</v>
      </c>
      <c r="B17" s="10"/>
      <c r="C17" s="9" t="s">
        <v>57</v>
      </c>
      <c r="D17" s="9" t="str">
        <f>_xlfn.DISPIMG("ID_17A10583A05243C1B06A83FA6A2CCCF5",1)</f>
        <v>=DISPIMG("ID_17A10583A05243C1B06A83FA6A2CCCF5",1)</v>
      </c>
      <c r="E17" s="9" t="s">
        <v>58</v>
      </c>
      <c r="F17" s="9">
        <v>1</v>
      </c>
      <c r="G17" s="13" t="s">
        <v>59</v>
      </c>
      <c r="H17" s="12" t="s">
        <v>60</v>
      </c>
    </row>
    <row r="18" s="1" customFormat="1" customHeight="1" spans="1:8">
      <c r="A18" s="9">
        <v>20</v>
      </c>
      <c r="B18" s="10" t="s">
        <v>61</v>
      </c>
      <c r="C18" s="9" t="s">
        <v>62</v>
      </c>
      <c r="D18" s="16" t="str">
        <f>_xlfn.DISPIMG("ID_D5617724A4B146CC8FD0630FCE2E81AD",1)</f>
        <v>=DISPIMG("ID_D5617724A4B146CC8FD0630FCE2E81AD",1)</v>
      </c>
      <c r="E18" s="15" t="s">
        <v>63</v>
      </c>
      <c r="F18" s="15">
        <v>1</v>
      </c>
      <c r="G18" s="14" t="s">
        <v>64</v>
      </c>
      <c r="H18" s="12" t="s">
        <v>65</v>
      </c>
    </row>
    <row r="19" s="1" customFormat="1" customHeight="1" spans="1:8">
      <c r="A19" s="9">
        <v>21</v>
      </c>
      <c r="B19" s="10"/>
      <c r="C19" s="9" t="s">
        <v>66</v>
      </c>
      <c r="D19" s="9" t="str">
        <f>_xlfn.DISPIMG("ID_8685F706AF834E6D8578C5CF8785CA30",1)</f>
        <v>=DISPIMG("ID_8685F706AF834E6D8578C5CF8785CA30",1)</v>
      </c>
      <c r="E19" s="9"/>
      <c r="F19" s="9">
        <v>10</v>
      </c>
      <c r="G19" s="13" t="s">
        <v>67</v>
      </c>
      <c r="H19" s="12" t="s">
        <v>68</v>
      </c>
    </row>
    <row r="20" s="1" customFormat="1" customHeight="1" spans="1:8">
      <c r="A20" s="9">
        <v>22</v>
      </c>
      <c r="B20" s="10"/>
      <c r="C20" s="9" t="s">
        <v>21</v>
      </c>
      <c r="D20" s="9" t="str">
        <f>_xlfn.DISPIMG("ID_CF8EF33D22F74AF0A0D8F57D9A18F179",1)</f>
        <v>=DISPIMG("ID_CF8EF33D22F74AF0A0D8F57D9A18F179",1)</v>
      </c>
      <c r="E20" s="9" t="s">
        <v>22</v>
      </c>
      <c r="F20" s="9">
        <v>1</v>
      </c>
      <c r="G20" s="14" t="s">
        <v>23</v>
      </c>
      <c r="H20" s="12" t="s">
        <v>24</v>
      </c>
    </row>
    <row r="21" s="1" customFormat="1" customHeight="1" spans="1:8">
      <c r="A21" s="9">
        <v>23</v>
      </c>
      <c r="B21" s="10"/>
      <c r="C21" s="9" t="s">
        <v>69</v>
      </c>
      <c r="D21" s="9" t="str">
        <f>_xlfn.DISPIMG("ID_0760C01309DD4AAA860834EDF5BCD974",1)</f>
        <v>=DISPIMG("ID_0760C01309DD4AAA860834EDF5BCD974",1)</v>
      </c>
      <c r="E21" s="9" t="s">
        <v>70</v>
      </c>
      <c r="F21" s="9">
        <v>1</v>
      </c>
      <c r="G21" s="14" t="s">
        <v>71</v>
      </c>
      <c r="H21" s="12"/>
    </row>
    <row r="22" s="1" customFormat="1" customHeight="1" spans="1:8">
      <c r="A22" s="9">
        <v>24</v>
      </c>
      <c r="B22" s="10"/>
      <c r="C22" s="9" t="s">
        <v>72</v>
      </c>
      <c r="D22" s="9" t="str">
        <f>_xlfn.DISPIMG("ID_71C3091EF98346B8B716D014F85B3845",1)</f>
        <v>=DISPIMG("ID_71C3091EF98346B8B716D014F85B3845",1)</v>
      </c>
      <c r="E22" s="9"/>
      <c r="F22" s="9">
        <v>1</v>
      </c>
      <c r="G22" s="14" t="s">
        <v>73</v>
      </c>
      <c r="H22" s="12" t="s">
        <v>74</v>
      </c>
    </row>
    <row r="23" s="1" customFormat="1" customHeight="1" spans="1:8">
      <c r="A23" s="9">
        <v>26</v>
      </c>
      <c r="B23" s="10" t="s">
        <v>75</v>
      </c>
      <c r="C23" s="9" t="s">
        <v>76</v>
      </c>
      <c r="D23" s="9" t="str">
        <f>_xlfn.DISPIMG("ID_CCBE86025A5B466CB5FE449A9144C77F",1)</f>
        <v>=DISPIMG("ID_CCBE86025A5B466CB5FE449A9144C77F",1)</v>
      </c>
      <c r="E23" s="9" t="s">
        <v>77</v>
      </c>
      <c r="F23" s="9">
        <v>16</v>
      </c>
      <c r="G23" s="13" t="s">
        <v>78</v>
      </c>
      <c r="H23" s="12" t="s">
        <v>28</v>
      </c>
    </row>
    <row r="24" s="1" customFormat="1" customHeight="1" spans="1:8">
      <c r="A24" s="9">
        <v>27</v>
      </c>
      <c r="B24" s="10"/>
      <c r="C24" s="9" t="s">
        <v>79</v>
      </c>
      <c r="D24" s="9" t="str">
        <f>_xlfn.DISPIMG("ID_ABE2B781FA9E4985B8E441E18A696959",1)</f>
        <v>=DISPIMG("ID_ABE2B781FA9E4985B8E441E18A696959",1)</v>
      </c>
      <c r="E24" s="9" t="s">
        <v>80</v>
      </c>
      <c r="F24" s="9">
        <v>1</v>
      </c>
      <c r="G24" s="13" t="s">
        <v>78</v>
      </c>
      <c r="H24" s="12" t="s">
        <v>28</v>
      </c>
    </row>
    <row r="25" s="1" customFormat="1" customHeight="1" spans="1:8">
      <c r="A25" s="9">
        <v>28</v>
      </c>
      <c r="B25" s="10"/>
      <c r="C25" s="9" t="s">
        <v>37</v>
      </c>
      <c r="D25" s="9" t="str">
        <f>_xlfn.DISPIMG("ID_17B6793B14EF4F6BB7A3CDE54EECB3AD",1)</f>
        <v>=DISPIMG("ID_17B6793B14EF4F6BB7A3CDE54EECB3AD",1)</v>
      </c>
      <c r="E25" s="9" t="s">
        <v>38</v>
      </c>
      <c r="F25" s="9">
        <v>33</v>
      </c>
      <c r="G25" s="13" t="s">
        <v>39</v>
      </c>
      <c r="H25" s="12"/>
    </row>
    <row r="26" s="1" customFormat="1" customHeight="1" spans="1:8">
      <c r="A26" s="3"/>
      <c r="B26" s="3"/>
      <c r="C26" s="17"/>
      <c r="D26" s="17"/>
      <c r="E26" s="17"/>
      <c r="F26" s="17"/>
      <c r="G26" s="18"/>
      <c r="H26" s="18"/>
    </row>
    <row r="27" s="1" customFormat="1" ht="38" customHeight="1" spans="1:8">
      <c r="A27" s="3"/>
      <c r="B27" s="3"/>
      <c r="C27" s="3"/>
      <c r="D27" s="3"/>
      <c r="E27" s="3"/>
      <c r="F27" s="3"/>
      <c r="G27" s="3"/>
      <c r="H27" s="3"/>
    </row>
    <row r="28" s="1" customFormat="1" ht="60" customHeight="1" spans="1:8">
      <c r="A28" s="3"/>
      <c r="B28" s="3"/>
      <c r="C28" s="3"/>
      <c r="D28" s="3"/>
      <c r="E28" s="3"/>
      <c r="F28" s="3"/>
      <c r="G28" s="3"/>
      <c r="H28" s="3"/>
    </row>
    <row r="29" s="1" customFormat="1" customHeight="1" spans="1:8">
      <c r="A29" s="3"/>
      <c r="B29" s="3"/>
      <c r="C29" s="3"/>
      <c r="D29" s="3"/>
      <c r="E29" s="3"/>
      <c r="F29" s="3"/>
      <c r="G29" s="3"/>
      <c r="H29" s="3"/>
    </row>
  </sheetData>
  <mergeCells count="7">
    <mergeCell ref="A1:H1"/>
    <mergeCell ref="B3:B7"/>
    <mergeCell ref="B8:B12"/>
    <mergeCell ref="B13:B15"/>
    <mergeCell ref="B16:B17"/>
    <mergeCell ref="B18:B22"/>
    <mergeCell ref="B23:B25"/>
  </mergeCells>
  <hyperlinks>
    <hyperlink ref="G10" r:id="rId1" display="http://b.mtw.so/5yVtzz"/>
    <hyperlink ref="G16" r:id="rId2" display="http://b.mtw.so/5zG88C"/>
    <hyperlink ref="G8" r:id="rId3" display="http://b.mtw.so/5yVJ6X" tooltip="http://b.mtw.so/5yVJ6X"/>
    <hyperlink ref="G14" r:id="rId1" display="http://b.mtw.so/5yVtzz"/>
    <hyperlink ref="G5" r:id="rId4" display="http://b.mtw.so/5yVxBz"/>
    <hyperlink ref="G13" r:id="rId5" display="http://b.mtw.so/631cbW"/>
    <hyperlink ref="G25" r:id="rId1" display="http://b.mtw.so/5yVtzz"/>
    <hyperlink ref="G3" r:id="rId6" display="http://b.mtw.so/6ay3Lr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，</cp:lastModifiedBy>
  <dcterms:created xsi:type="dcterms:W3CDTF">2025-03-03T09:07:00Z</dcterms:created>
  <dcterms:modified xsi:type="dcterms:W3CDTF">2025-03-06T14:48:31Z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E24EDC1321CD43D2B2EDD5EC62481F27_13</vt:lpwstr>
  </property>
  <property fmtid="{D5CDD505-2E9C-101B-9397-08002B2CF9AE}" pid="3" name="KSOProductBuildVer">
    <vt:lpwstr>2052-12.1.0.20305</vt:lpwstr>
  </property>
</Properties>
</file>